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Überarbeitet\"/>
    </mc:Choice>
  </mc:AlternateContent>
  <xr:revisionPtr revIDLastSave="0" documentId="13_ncr:1_{62CBBB3E-6F98-4DBC-BDD6-428D69E80095}" xr6:coauthVersionLast="47" xr6:coauthVersionMax="47" xr10:uidLastSave="{00000000-0000-0000-0000-000000000000}"/>
  <bookViews>
    <workbookView xWindow="-120" yWindow="-120" windowWidth="29040" windowHeight="15840" xr2:uid="{4AD4FB09-0EF4-4014-8BA8-8A33A31237CF}"/>
  </bookViews>
  <sheets>
    <sheet name="Datensatz" sheetId="5" r:id="rId1"/>
    <sheet name="Lösung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3" l="1"/>
  <c r="H24" i="3"/>
  <c r="G24" i="3"/>
  <c r="H23" i="3"/>
  <c r="G23" i="3"/>
  <c r="G20" i="3"/>
  <c r="G21" i="3" s="1"/>
  <c r="F20" i="3"/>
  <c r="G16" i="3"/>
  <c r="F16" i="3"/>
  <c r="G15" i="3"/>
  <c r="F15" i="3"/>
  <c r="G13" i="3"/>
  <c r="G14" i="3" s="1"/>
  <c r="F13" i="3"/>
  <c r="F14" i="3" s="1"/>
  <c r="G7" i="3"/>
  <c r="G5" i="3"/>
  <c r="F5" i="3"/>
  <c r="F7" i="3" l="1"/>
  <c r="F21" i="3" l="1"/>
</calcChain>
</file>

<file path=xl/sharedStrings.xml><?xml version="1.0" encoding="utf-8"?>
<sst xmlns="http://schemas.openxmlformats.org/spreadsheetml/2006/main" count="173" uniqueCount="26">
  <si>
    <t>Flasche</t>
  </si>
  <si>
    <t>Einstichproben T-Test</t>
  </si>
  <si>
    <t>Zucker</t>
  </si>
  <si>
    <t>Abweichung</t>
  </si>
  <si>
    <t>Zweistichproben T-Test</t>
  </si>
  <si>
    <t>Rezeptur</t>
  </si>
  <si>
    <t>Alt</t>
  </si>
  <si>
    <t>Neu</t>
  </si>
  <si>
    <t>Vergleich Mittelwert mit Sollwert</t>
  </si>
  <si>
    <t>Sollwert</t>
  </si>
  <si>
    <t>Stichprobengröße</t>
  </si>
  <si>
    <t>Freiheitsgrade</t>
  </si>
  <si>
    <t>Standardabweichung</t>
  </si>
  <si>
    <t>Standardfehler</t>
  </si>
  <si>
    <t>t-Wert</t>
  </si>
  <si>
    <t>p-Wert</t>
  </si>
  <si>
    <t>Konfidenzintervall (95%)</t>
  </si>
  <si>
    <t>Zuckergehalt</t>
  </si>
  <si>
    <t>H0 - Der Zuckergehalt des Getränks entspricht dem Sollwert von 106g/l</t>
  </si>
  <si>
    <t>H1 - Der Zuckergehalt des Getränks weicht vom Sollwert von 106g/l ab</t>
  </si>
  <si>
    <t>Altes Rezept</t>
  </si>
  <si>
    <t>Neues Rezept</t>
  </si>
  <si>
    <t>H0 - Der Zuckergehalt der neuen Rezeptur entspricht dem der alten Rezeptur</t>
  </si>
  <si>
    <t>H1 -  Der Zuckergehalt der neuen Rezeptur weicht von der alten Rezeptur ab</t>
  </si>
  <si>
    <t>Nullhypothese wird verworfen</t>
  </si>
  <si>
    <t>Nullhypothese wird bei der alten Rezeptur verworfen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</si>
</sst>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65" fontId="0" fillId="0" borderId="0" xfId="0" applyNumberFormat="1"/>
    <xf numFmtId="2" fontId="0" fillId="0" borderId="0" xfId="0" applyNumberFormat="1"/>
    <xf numFmtId="0" fontId="1" fillId="0" borderId="0" xfId="0" applyFont="1"/>
    <xf numFmtId="1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165" fontId="0" fillId="3" borderId="0" xfId="0" applyNumberFormat="1" applyFill="1" applyAlignment="1">
      <alignment horizontal="center"/>
    </xf>
    <xf numFmtId="0" fontId="0" fillId="4" borderId="0" xfId="0" applyFill="1" applyAlignment="1">
      <alignment horizontal="center"/>
    </xf>
    <xf numFmtId="165" fontId="0" fillId="4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14">
    <dxf>
      <numFmt numFmtId="2" formatCode="0.00"/>
      <fill>
        <patternFill patternType="solid">
          <fgColor indexed="64"/>
          <bgColor rgb="FFF4FAA4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indexed="64"/>
          <bgColor rgb="FFF4FAA4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indexed="64"/>
          <bgColor rgb="FFF4FAA4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bottom style="thin">
          <color rgb="FF000000"/>
        </bottom>
      </border>
    </dxf>
    <dxf>
      <border outline="0">
        <top style="thin">
          <color rgb="FF000000"/>
        </top>
        <bottom style="thin">
          <color rgb="FFD9D9D9"/>
        </bottom>
      </border>
    </dxf>
    <dxf>
      <fill>
        <patternFill patternType="solid">
          <fgColor rgb="FF000000"/>
          <bgColor rgb="FFF4FAA4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E2F205"/>
        </patternFill>
      </fill>
      <alignment horizontal="center" vertical="bottom" textRotation="0" wrapText="0" indent="0" justifyLastLine="0" shrinkToFit="0" readingOrder="0"/>
    </dxf>
    <dxf>
      <numFmt numFmtId="2" formatCode="0.00"/>
      <fill>
        <patternFill patternType="solid">
          <fgColor indexed="64"/>
          <bgColor rgb="FFF4FAA4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indexed="64"/>
          <bgColor rgb="FFF4FAA4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indexed="64"/>
          <bgColor rgb="FFF4FAA4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rgb="FF000000"/>
        </top>
        <bottom style="thin">
          <color rgb="FFD9D9D9"/>
        </bottom>
      </border>
    </dxf>
    <dxf>
      <fill>
        <patternFill patternType="solid">
          <fgColor rgb="FF000000"/>
          <bgColor rgb="FFF4FAA4"/>
        </patternFill>
      </fill>
      <alignment horizontal="center" vertical="center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rgb="FFE2F20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BFFC923-A715-45C2-BB8E-5E956D642175}" name="Daten342" displayName="Daten342" ref="A1:C71" totalsRowShown="0" headerRowDxfId="6" dataDxfId="5" headerRowBorderDxfId="3" tableBorderDxfId="4">
  <autoFilter ref="A1:C71" xr:uid="{F941928A-F334-4020-AD32-8389A4D9A01C}"/>
  <tableColumns count="3">
    <tableColumn id="1" xr3:uid="{ADC6BD0A-9F08-43A5-B476-9C30F1FEAA24}" name="Flasche" dataDxfId="2"/>
    <tableColumn id="3" xr3:uid="{28C94E78-DD56-4044-B7A8-B89D2D5666B5}" name="Rezeptur" dataDxfId="1"/>
    <tableColumn id="2" xr3:uid="{77AC0986-4948-4938-A9A4-BE23D02A702A}" name="Zucker" data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B80BDB4-1B81-47CF-8348-6C2B9476AAFF}" name="Daten34" displayName="Daten34" ref="A1:C71" totalsRowShown="0" headerRowDxfId="13" dataDxfId="11" headerRowBorderDxfId="12" tableBorderDxfId="10">
  <autoFilter ref="A1:C71" xr:uid="{F941928A-F334-4020-AD32-8389A4D9A01C}"/>
  <tableColumns count="3">
    <tableColumn id="1" xr3:uid="{DAA62417-3046-4EAA-B303-AC8F1240EB7E}" name="Flasche" dataDxfId="9"/>
    <tableColumn id="3" xr3:uid="{6C3A2AA0-3BC9-420E-A1B3-8D1566547A5A}" name="Rezeptur" dataDxfId="8"/>
    <tableColumn id="2" xr3:uid="{F51682A1-63E5-4248-AA7C-0A7A96265813}" name="Zucker" dataDxfId="7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182C2-0F84-491D-BA1C-96E81400DEE9}">
  <dimension ref="A1:H71"/>
  <sheetViews>
    <sheetView tabSelected="1" zoomScale="145" zoomScaleNormal="145" workbookViewId="0"/>
  </sheetViews>
  <sheetFormatPr baseColWidth="10" defaultRowHeight="15" x14ac:dyDescent="0.25"/>
  <cols>
    <col min="3" max="3" width="12.140625" customWidth="1"/>
    <col min="5" max="5" width="22.42578125" customWidth="1"/>
    <col min="6" max="7" width="13.42578125" customWidth="1"/>
  </cols>
  <sheetData>
    <row r="1" spans="1:7" x14ac:dyDescent="0.25">
      <c r="A1" s="5" t="s">
        <v>0</v>
      </c>
      <c r="B1" s="5" t="s">
        <v>5</v>
      </c>
      <c r="C1" s="5" t="s">
        <v>2</v>
      </c>
      <c r="E1" s="3"/>
    </row>
    <row r="2" spans="1:7" x14ac:dyDescent="0.25">
      <c r="A2" s="6">
        <v>1</v>
      </c>
      <c r="B2" s="7" t="s">
        <v>6</v>
      </c>
      <c r="C2" s="10">
        <v>106</v>
      </c>
      <c r="E2" s="3"/>
    </row>
    <row r="3" spans="1:7" x14ac:dyDescent="0.25">
      <c r="A3" s="8">
        <v>2</v>
      </c>
      <c r="B3" s="9" t="s">
        <v>6</v>
      </c>
      <c r="C3" s="11">
        <v>114</v>
      </c>
    </row>
    <row r="4" spans="1:7" x14ac:dyDescent="0.25">
      <c r="A4" s="6">
        <v>3</v>
      </c>
      <c r="B4" s="7" t="s">
        <v>6</v>
      </c>
      <c r="C4" s="10">
        <v>102</v>
      </c>
      <c r="F4" s="12"/>
      <c r="G4" s="12"/>
    </row>
    <row r="5" spans="1:7" x14ac:dyDescent="0.25">
      <c r="A5" s="8">
        <v>4</v>
      </c>
      <c r="B5" s="9" t="s">
        <v>6</v>
      </c>
      <c r="C5" s="11">
        <v>118</v>
      </c>
      <c r="F5" s="2"/>
      <c r="G5" s="2"/>
    </row>
    <row r="6" spans="1:7" x14ac:dyDescent="0.25">
      <c r="A6" s="6">
        <v>5</v>
      </c>
      <c r="B6" s="7" t="s">
        <v>6</v>
      </c>
      <c r="C6" s="10">
        <v>113</v>
      </c>
      <c r="F6" s="2"/>
      <c r="G6" s="2"/>
    </row>
    <row r="7" spans="1:7" x14ac:dyDescent="0.25">
      <c r="A7" s="8">
        <v>6</v>
      </c>
      <c r="B7" s="9" t="s">
        <v>6</v>
      </c>
      <c r="C7" s="11">
        <v>108</v>
      </c>
      <c r="E7" s="4"/>
      <c r="F7" s="2"/>
      <c r="G7" s="2"/>
    </row>
    <row r="8" spans="1:7" x14ac:dyDescent="0.25">
      <c r="A8" s="6">
        <v>7</v>
      </c>
      <c r="B8" s="7" t="s">
        <v>6</v>
      </c>
      <c r="C8" s="10">
        <v>108</v>
      </c>
      <c r="E8" s="1"/>
    </row>
    <row r="9" spans="1:7" x14ac:dyDescent="0.25">
      <c r="A9" s="8">
        <v>8</v>
      </c>
      <c r="B9" s="9" t="s">
        <v>6</v>
      </c>
      <c r="C9" s="11">
        <v>109</v>
      </c>
    </row>
    <row r="10" spans="1:7" x14ac:dyDescent="0.25">
      <c r="A10" s="6">
        <v>9</v>
      </c>
      <c r="B10" s="7" t="s">
        <v>6</v>
      </c>
      <c r="C10" s="10">
        <v>112</v>
      </c>
    </row>
    <row r="11" spans="1:7" x14ac:dyDescent="0.25">
      <c r="A11" s="8">
        <v>10</v>
      </c>
      <c r="B11" s="9" t="s">
        <v>6</v>
      </c>
      <c r="C11" s="11">
        <v>113</v>
      </c>
    </row>
    <row r="12" spans="1:7" x14ac:dyDescent="0.25">
      <c r="A12" s="6">
        <v>11</v>
      </c>
      <c r="B12" s="7" t="s">
        <v>6</v>
      </c>
      <c r="C12" s="10">
        <v>114</v>
      </c>
      <c r="F12" s="12"/>
      <c r="G12" s="12"/>
    </row>
    <row r="13" spans="1:7" x14ac:dyDescent="0.25">
      <c r="A13" s="8">
        <v>12</v>
      </c>
      <c r="B13" s="9" t="s">
        <v>6</v>
      </c>
      <c r="C13" s="11">
        <v>111</v>
      </c>
      <c r="F13" s="4"/>
      <c r="G13" s="4"/>
    </row>
    <row r="14" spans="1:7" x14ac:dyDescent="0.25">
      <c r="A14" s="6">
        <v>13</v>
      </c>
      <c r="B14" s="7" t="s">
        <v>6</v>
      </c>
      <c r="C14" s="10">
        <v>116</v>
      </c>
      <c r="F14" s="4"/>
      <c r="G14" s="4"/>
    </row>
    <row r="15" spans="1:7" x14ac:dyDescent="0.25">
      <c r="A15" s="8">
        <v>14</v>
      </c>
      <c r="B15" s="9" t="s">
        <v>6</v>
      </c>
      <c r="C15" s="11">
        <v>109</v>
      </c>
      <c r="E15" s="1"/>
      <c r="F15" s="1"/>
    </row>
    <row r="16" spans="1:7" x14ac:dyDescent="0.25">
      <c r="A16" s="6">
        <v>15</v>
      </c>
      <c r="B16" s="7" t="s">
        <v>6</v>
      </c>
      <c r="C16" s="10">
        <v>112</v>
      </c>
      <c r="E16" s="1"/>
      <c r="F16" s="1"/>
      <c r="G16" s="1"/>
    </row>
    <row r="17" spans="1:8" x14ac:dyDescent="0.25">
      <c r="A17" s="8">
        <v>16</v>
      </c>
      <c r="B17" s="9" t="s">
        <v>6</v>
      </c>
      <c r="C17" s="11">
        <v>112</v>
      </c>
    </row>
    <row r="18" spans="1:8" x14ac:dyDescent="0.25">
      <c r="A18" s="6">
        <v>17</v>
      </c>
      <c r="B18" s="7" t="s">
        <v>6</v>
      </c>
      <c r="C18" s="10">
        <v>109</v>
      </c>
      <c r="E18" s="3"/>
    </row>
    <row r="19" spans="1:8" x14ac:dyDescent="0.25">
      <c r="A19" s="8">
        <v>18</v>
      </c>
      <c r="B19" s="9" t="s">
        <v>6</v>
      </c>
      <c r="C19" s="11">
        <v>110</v>
      </c>
    </row>
    <row r="20" spans="1:8" x14ac:dyDescent="0.25">
      <c r="A20" s="6">
        <v>19</v>
      </c>
      <c r="B20" s="7" t="s">
        <v>6</v>
      </c>
      <c r="C20" s="10">
        <v>112</v>
      </c>
      <c r="E20" s="1"/>
    </row>
    <row r="21" spans="1:8" x14ac:dyDescent="0.25">
      <c r="A21" s="8">
        <v>20</v>
      </c>
      <c r="B21" s="9" t="s">
        <v>6</v>
      </c>
      <c r="C21" s="11">
        <v>112</v>
      </c>
      <c r="E21" s="1"/>
    </row>
    <row r="22" spans="1:8" x14ac:dyDescent="0.25">
      <c r="A22" s="6">
        <v>1</v>
      </c>
      <c r="B22" s="7" t="s">
        <v>7</v>
      </c>
      <c r="C22" s="10">
        <v>108.47543346984719</v>
      </c>
    </row>
    <row r="23" spans="1:8" x14ac:dyDescent="0.25">
      <c r="A23" s="8">
        <v>2</v>
      </c>
      <c r="B23" s="9" t="s">
        <v>7</v>
      </c>
      <c r="C23" s="11">
        <v>107.80589806966061</v>
      </c>
      <c r="G23" s="1"/>
      <c r="H23" s="1"/>
    </row>
    <row r="24" spans="1:8" x14ac:dyDescent="0.25">
      <c r="A24" s="6">
        <v>3</v>
      </c>
      <c r="B24" s="7" t="s">
        <v>7</v>
      </c>
      <c r="C24" s="10">
        <v>104.5064991524951</v>
      </c>
      <c r="G24" s="1"/>
      <c r="H24" s="1"/>
    </row>
    <row r="25" spans="1:8" x14ac:dyDescent="0.25">
      <c r="A25" s="8">
        <v>24</v>
      </c>
      <c r="B25" s="9" t="s">
        <v>7</v>
      </c>
      <c r="C25" s="11">
        <v>106.8267416829419</v>
      </c>
      <c r="E25" s="1"/>
    </row>
    <row r="26" spans="1:8" x14ac:dyDescent="0.25">
      <c r="A26" s="6">
        <v>25</v>
      </c>
      <c r="B26" s="7" t="s">
        <v>7</v>
      </c>
      <c r="C26" s="10">
        <v>106.88603884773288</v>
      </c>
    </row>
    <row r="27" spans="1:8" x14ac:dyDescent="0.25">
      <c r="A27" s="8">
        <v>26</v>
      </c>
      <c r="B27" s="9" t="s">
        <v>7</v>
      </c>
      <c r="C27" s="11">
        <v>101</v>
      </c>
    </row>
    <row r="28" spans="1:8" x14ac:dyDescent="0.25">
      <c r="A28" s="6">
        <v>27</v>
      </c>
      <c r="B28" s="7" t="s">
        <v>7</v>
      </c>
      <c r="C28" s="10">
        <v>104</v>
      </c>
      <c r="E28" s="3"/>
    </row>
    <row r="29" spans="1:8" x14ac:dyDescent="0.25">
      <c r="A29" s="8">
        <v>28</v>
      </c>
      <c r="B29" s="9" t="s">
        <v>7</v>
      </c>
      <c r="C29" s="11">
        <v>103</v>
      </c>
    </row>
    <row r="30" spans="1:8" x14ac:dyDescent="0.25">
      <c r="A30" s="6">
        <v>29</v>
      </c>
      <c r="B30" s="7" t="s">
        <v>7</v>
      </c>
      <c r="C30" s="10">
        <v>105.29557350121074</v>
      </c>
    </row>
    <row r="31" spans="1:8" x14ac:dyDescent="0.25">
      <c r="A31" s="8">
        <v>30</v>
      </c>
      <c r="B31" s="9" t="s">
        <v>7</v>
      </c>
      <c r="C31" s="11">
        <v>104.32554003608035</v>
      </c>
    </row>
    <row r="32" spans="1:8" x14ac:dyDescent="0.25">
      <c r="A32" s="6">
        <v>31</v>
      </c>
      <c r="B32" s="7" t="s">
        <v>7</v>
      </c>
      <c r="C32" s="10">
        <v>104.29118282307169</v>
      </c>
    </row>
    <row r="33" spans="1:5" x14ac:dyDescent="0.25">
      <c r="A33" s="8">
        <v>32</v>
      </c>
      <c r="B33" s="9" t="s">
        <v>7</v>
      </c>
      <c r="C33" s="11">
        <v>106.62087158802223</v>
      </c>
      <c r="E33" s="1"/>
    </row>
    <row r="34" spans="1:5" x14ac:dyDescent="0.25">
      <c r="A34" s="6">
        <v>33</v>
      </c>
      <c r="B34" s="7" t="s">
        <v>7</v>
      </c>
      <c r="C34" s="10">
        <v>106.90533500602602</v>
      </c>
    </row>
    <row r="35" spans="1:5" x14ac:dyDescent="0.25">
      <c r="A35" s="8">
        <v>34</v>
      </c>
      <c r="B35" s="9" t="s">
        <v>7</v>
      </c>
      <c r="C35" s="11">
        <v>108.20319790204061</v>
      </c>
    </row>
    <row r="36" spans="1:5" x14ac:dyDescent="0.25">
      <c r="A36" s="6">
        <v>35</v>
      </c>
      <c r="B36" s="7" t="s">
        <v>7</v>
      </c>
      <c r="C36" s="10">
        <v>104.74576924040797</v>
      </c>
    </row>
    <row r="37" spans="1:5" x14ac:dyDescent="0.25">
      <c r="A37" s="8">
        <v>36</v>
      </c>
      <c r="B37" s="9" t="s">
        <v>7</v>
      </c>
      <c r="C37" s="11">
        <v>107.93809850364792</v>
      </c>
    </row>
    <row r="38" spans="1:5" x14ac:dyDescent="0.25">
      <c r="A38" s="6">
        <v>37</v>
      </c>
      <c r="B38" s="7" t="s">
        <v>7</v>
      </c>
      <c r="C38" s="10">
        <v>107.29768793457681</v>
      </c>
    </row>
    <row r="39" spans="1:5" x14ac:dyDescent="0.25">
      <c r="A39" s="8">
        <v>38</v>
      </c>
      <c r="B39" s="9" t="s">
        <v>7</v>
      </c>
      <c r="C39" s="11">
        <v>109</v>
      </c>
    </row>
    <row r="40" spans="1:5" x14ac:dyDescent="0.25">
      <c r="A40" s="6">
        <v>39</v>
      </c>
      <c r="B40" s="7" t="s">
        <v>7</v>
      </c>
      <c r="C40" s="10">
        <v>108.25018580505414</v>
      </c>
    </row>
    <row r="41" spans="1:5" x14ac:dyDescent="0.25">
      <c r="A41" s="8">
        <v>40</v>
      </c>
      <c r="B41" s="9" t="s">
        <v>7</v>
      </c>
      <c r="C41" s="11">
        <v>104.30849032204512</v>
      </c>
    </row>
    <row r="42" spans="1:5" x14ac:dyDescent="0.25">
      <c r="A42" s="6">
        <v>41</v>
      </c>
      <c r="B42" s="7" t="s">
        <v>7</v>
      </c>
      <c r="C42" s="10">
        <v>103</v>
      </c>
    </row>
    <row r="43" spans="1:5" x14ac:dyDescent="0.25">
      <c r="A43" s="8">
        <v>42</v>
      </c>
      <c r="B43" s="9" t="s">
        <v>7</v>
      </c>
      <c r="C43" s="11">
        <v>103.68452193076286</v>
      </c>
    </row>
    <row r="44" spans="1:5" x14ac:dyDescent="0.25">
      <c r="A44" s="6">
        <v>43</v>
      </c>
      <c r="B44" s="7" t="s">
        <v>7</v>
      </c>
      <c r="C44" s="10">
        <v>104.96853771277412</v>
      </c>
    </row>
    <row r="45" spans="1:5" x14ac:dyDescent="0.25">
      <c r="A45" s="8">
        <v>44</v>
      </c>
      <c r="B45" s="9" t="s">
        <v>7</v>
      </c>
      <c r="C45" s="11">
        <v>107.54550240572058</v>
      </c>
    </row>
    <row r="46" spans="1:5" x14ac:dyDescent="0.25">
      <c r="A46" s="6">
        <v>45</v>
      </c>
      <c r="B46" s="7" t="s">
        <v>7</v>
      </c>
      <c r="C46" s="10">
        <v>106.87095921698845</v>
      </c>
    </row>
    <row r="47" spans="1:5" x14ac:dyDescent="0.25">
      <c r="A47" s="8">
        <v>46</v>
      </c>
      <c r="B47" s="9" t="s">
        <v>7</v>
      </c>
      <c r="C47" s="11">
        <v>104.03809609522878</v>
      </c>
    </row>
    <row r="48" spans="1:5" x14ac:dyDescent="0.25">
      <c r="A48" s="6">
        <v>47</v>
      </c>
      <c r="B48" s="7" t="s">
        <v>7</v>
      </c>
      <c r="C48" s="10">
        <v>106.12162960136843</v>
      </c>
    </row>
    <row r="49" spans="1:3" x14ac:dyDescent="0.25">
      <c r="A49" s="8">
        <v>48</v>
      </c>
      <c r="B49" s="9" t="s">
        <v>7</v>
      </c>
      <c r="C49" s="11">
        <v>107.64432333813336</v>
      </c>
    </row>
    <row r="50" spans="1:3" x14ac:dyDescent="0.25">
      <c r="A50" s="6">
        <v>49</v>
      </c>
      <c r="B50" s="7" t="s">
        <v>7</v>
      </c>
      <c r="C50" s="10">
        <v>106.83938986216451</v>
      </c>
    </row>
    <row r="51" spans="1:3" x14ac:dyDescent="0.25">
      <c r="A51" s="8">
        <v>50</v>
      </c>
      <c r="B51" s="9" t="s">
        <v>7</v>
      </c>
      <c r="C51" s="11">
        <v>104.5192585429855</v>
      </c>
    </row>
    <row r="52" spans="1:3" x14ac:dyDescent="0.25">
      <c r="A52" s="6">
        <v>51</v>
      </c>
      <c r="B52" s="7" t="s">
        <v>7</v>
      </c>
      <c r="C52" s="10">
        <v>105.7268201546094</v>
      </c>
    </row>
    <row r="53" spans="1:3" x14ac:dyDescent="0.25">
      <c r="A53" s="8">
        <v>52</v>
      </c>
      <c r="B53" s="9" t="s">
        <v>7</v>
      </c>
      <c r="C53" s="11">
        <v>107.47677633361435</v>
      </c>
    </row>
    <row r="54" spans="1:3" x14ac:dyDescent="0.25">
      <c r="A54" s="6">
        <v>53</v>
      </c>
      <c r="B54" s="7" t="s">
        <v>7</v>
      </c>
      <c r="C54" s="10">
        <v>104.59200532077169</v>
      </c>
    </row>
    <row r="55" spans="1:3" x14ac:dyDescent="0.25">
      <c r="A55" s="8">
        <v>54</v>
      </c>
      <c r="B55" s="9" t="s">
        <v>7</v>
      </c>
      <c r="C55" s="11">
        <v>104.84009685209486</v>
      </c>
    </row>
    <row r="56" spans="1:3" x14ac:dyDescent="0.25">
      <c r="A56" s="6">
        <v>55</v>
      </c>
      <c r="B56" s="7" t="s">
        <v>7</v>
      </c>
      <c r="C56" s="10">
        <v>105.37479434106262</v>
      </c>
    </row>
    <row r="57" spans="1:3" x14ac:dyDescent="0.25">
      <c r="A57" s="8">
        <v>56</v>
      </c>
      <c r="B57" s="9" t="s">
        <v>7</v>
      </c>
      <c r="C57" s="11">
        <v>106.4482521803743</v>
      </c>
    </row>
    <row r="58" spans="1:3" x14ac:dyDescent="0.25">
      <c r="A58" s="6">
        <v>57</v>
      </c>
      <c r="B58" s="7" t="s">
        <v>7</v>
      </c>
      <c r="C58" s="10">
        <v>106.38671383352826</v>
      </c>
    </row>
    <row r="59" spans="1:3" x14ac:dyDescent="0.25">
      <c r="A59" s="8">
        <v>58</v>
      </c>
      <c r="B59" s="9" t="s">
        <v>7</v>
      </c>
      <c r="C59" s="11">
        <v>104.61078964326893</v>
      </c>
    </row>
    <row r="60" spans="1:3" x14ac:dyDescent="0.25">
      <c r="A60" s="6">
        <v>59</v>
      </c>
      <c r="B60" s="7" t="s">
        <v>7</v>
      </c>
      <c r="C60" s="10">
        <v>106.32571888981514</v>
      </c>
    </row>
    <row r="61" spans="1:3" x14ac:dyDescent="0.25">
      <c r="A61" s="8">
        <v>60</v>
      </c>
      <c r="B61" s="9" t="s">
        <v>7</v>
      </c>
      <c r="C61" s="11">
        <v>107.30450641714764</v>
      </c>
    </row>
    <row r="62" spans="1:3" x14ac:dyDescent="0.25">
      <c r="A62" s="6">
        <v>61</v>
      </c>
      <c r="B62" s="7" t="s">
        <v>7</v>
      </c>
      <c r="C62" s="10">
        <v>105.89806503317034</v>
      </c>
    </row>
    <row r="63" spans="1:3" x14ac:dyDescent="0.25">
      <c r="A63" s="8">
        <v>62</v>
      </c>
      <c r="B63" s="9" t="s">
        <v>7</v>
      </c>
      <c r="C63" s="11">
        <v>105.99464772533496</v>
      </c>
    </row>
    <row r="64" spans="1:3" x14ac:dyDescent="0.25">
      <c r="A64" s="6">
        <v>63</v>
      </c>
      <c r="B64" s="7" t="s">
        <v>7</v>
      </c>
      <c r="C64" s="10">
        <v>106.36594422096567</v>
      </c>
    </row>
    <row r="65" spans="1:3" x14ac:dyDescent="0.25">
      <c r="A65" s="8">
        <v>64</v>
      </c>
      <c r="B65" s="9" t="s">
        <v>7</v>
      </c>
      <c r="C65" s="11">
        <v>105.7372206969161</v>
      </c>
    </row>
    <row r="66" spans="1:3" x14ac:dyDescent="0.25">
      <c r="A66" s="6">
        <v>65</v>
      </c>
      <c r="B66" s="7" t="s">
        <v>7</v>
      </c>
      <c r="C66" s="10">
        <v>106.04175726676124</v>
      </c>
    </row>
    <row r="67" spans="1:3" x14ac:dyDescent="0.25">
      <c r="A67" s="8">
        <v>66</v>
      </c>
      <c r="B67" s="9" t="s">
        <v>7</v>
      </c>
      <c r="C67" s="11">
        <v>105.84093387180395</v>
      </c>
    </row>
    <row r="68" spans="1:3" x14ac:dyDescent="0.25">
      <c r="A68" s="6">
        <v>67</v>
      </c>
      <c r="B68" s="7" t="s">
        <v>7</v>
      </c>
      <c r="C68" s="10">
        <v>105.99238608536628</v>
      </c>
    </row>
    <row r="69" spans="1:3" x14ac:dyDescent="0.25">
      <c r="A69" s="8">
        <v>68</v>
      </c>
      <c r="B69" s="9" t="s">
        <v>7</v>
      </c>
      <c r="C69" s="11">
        <v>106.32183682577113</v>
      </c>
    </row>
    <row r="70" spans="1:3" x14ac:dyDescent="0.25">
      <c r="A70" s="6">
        <v>69</v>
      </c>
      <c r="B70" s="7" t="s">
        <v>7</v>
      </c>
      <c r="C70" s="10">
        <v>106.29597963708423</v>
      </c>
    </row>
    <row r="71" spans="1:3" x14ac:dyDescent="0.25">
      <c r="A71" s="8">
        <v>70</v>
      </c>
      <c r="B71" s="9" t="s">
        <v>7</v>
      </c>
      <c r="C71" s="11">
        <v>106.41709523609489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1E031-E0C9-4094-B094-5430E29B9A94}">
  <dimension ref="A1:H71"/>
  <sheetViews>
    <sheetView zoomScale="145" zoomScaleNormal="145" workbookViewId="0">
      <selection activeCell="E27" sqref="E27"/>
    </sheetView>
  </sheetViews>
  <sheetFormatPr baseColWidth="10" defaultRowHeight="15" x14ac:dyDescent="0.25"/>
  <cols>
    <col min="3" max="3" width="12.140625" customWidth="1"/>
    <col min="5" max="5" width="22.42578125" customWidth="1"/>
    <col min="6" max="7" width="13.42578125" customWidth="1"/>
  </cols>
  <sheetData>
    <row r="1" spans="1:7" x14ac:dyDescent="0.25">
      <c r="A1" s="5" t="s">
        <v>0</v>
      </c>
      <c r="B1" s="5" t="s">
        <v>5</v>
      </c>
      <c r="C1" s="5" t="s">
        <v>2</v>
      </c>
      <c r="E1" s="3"/>
    </row>
    <row r="2" spans="1:7" x14ac:dyDescent="0.25">
      <c r="A2" s="6">
        <v>1</v>
      </c>
      <c r="B2" s="7" t="s">
        <v>6</v>
      </c>
      <c r="C2" s="10">
        <v>106</v>
      </c>
      <c r="E2" s="3" t="s">
        <v>8</v>
      </c>
    </row>
    <row r="3" spans="1:7" x14ac:dyDescent="0.25">
      <c r="A3" s="8">
        <v>2</v>
      </c>
      <c r="B3" s="9" t="s">
        <v>6</v>
      </c>
      <c r="C3" s="11">
        <v>114</v>
      </c>
    </row>
    <row r="4" spans="1:7" x14ac:dyDescent="0.25">
      <c r="A4" s="6">
        <v>3</v>
      </c>
      <c r="B4" s="7" t="s">
        <v>6</v>
      </c>
      <c r="C4" s="10">
        <v>102</v>
      </c>
      <c r="F4" s="12" t="s">
        <v>6</v>
      </c>
      <c r="G4" s="12" t="s">
        <v>7</v>
      </c>
    </row>
    <row r="5" spans="1:7" x14ac:dyDescent="0.25">
      <c r="A5" s="8">
        <v>4</v>
      </c>
      <c r="B5" s="9" t="s">
        <v>6</v>
      </c>
      <c r="C5" s="11">
        <v>118</v>
      </c>
      <c r="E5" t="s">
        <v>17</v>
      </c>
      <c r="F5" s="2">
        <f>AVERAGE(C2:C21)</f>
        <v>111</v>
      </c>
      <c r="G5" s="2">
        <f>AVERAGE(C22:C71)</f>
        <v>105.89814206313085</v>
      </c>
    </row>
    <row r="6" spans="1:7" x14ac:dyDescent="0.25">
      <c r="A6" s="6">
        <v>5</v>
      </c>
      <c r="B6" s="7" t="s">
        <v>6</v>
      </c>
      <c r="C6" s="10">
        <v>113</v>
      </c>
      <c r="E6" t="s">
        <v>9</v>
      </c>
      <c r="F6" s="2">
        <v>106</v>
      </c>
      <c r="G6" s="2">
        <v>106</v>
      </c>
    </row>
    <row r="7" spans="1:7" x14ac:dyDescent="0.25">
      <c r="A7" s="8">
        <v>6</v>
      </c>
      <c r="B7" s="9" t="s">
        <v>6</v>
      </c>
      <c r="C7" s="11">
        <v>108</v>
      </c>
      <c r="E7" s="4" t="s">
        <v>3</v>
      </c>
      <c r="F7" s="2">
        <f>F5-F6</f>
        <v>5</v>
      </c>
      <c r="G7" s="2">
        <f>G5-G6</f>
        <v>-0.1018579368691519</v>
      </c>
    </row>
    <row r="8" spans="1:7" x14ac:dyDescent="0.25">
      <c r="A8" s="6">
        <v>7</v>
      </c>
      <c r="B8" s="7" t="s">
        <v>6</v>
      </c>
      <c r="C8" s="10">
        <v>108</v>
      </c>
      <c r="E8" s="1"/>
    </row>
    <row r="9" spans="1:7" x14ac:dyDescent="0.25">
      <c r="A9" s="8">
        <v>8</v>
      </c>
      <c r="B9" s="9" t="s">
        <v>6</v>
      </c>
      <c r="C9" s="11">
        <v>109</v>
      </c>
      <c r="E9" t="s">
        <v>18</v>
      </c>
    </row>
    <row r="10" spans="1:7" x14ac:dyDescent="0.25">
      <c r="A10" s="6">
        <v>9</v>
      </c>
      <c r="B10" s="7" t="s">
        <v>6</v>
      </c>
      <c r="C10" s="10">
        <v>112</v>
      </c>
      <c r="E10" t="s">
        <v>19</v>
      </c>
    </row>
    <row r="11" spans="1:7" x14ac:dyDescent="0.25">
      <c r="A11" s="8">
        <v>10</v>
      </c>
      <c r="B11" s="9" t="s">
        <v>6</v>
      </c>
      <c r="C11" s="11">
        <v>113</v>
      </c>
    </row>
    <row r="12" spans="1:7" x14ac:dyDescent="0.25">
      <c r="A12" s="6">
        <v>11</v>
      </c>
      <c r="B12" s="7" t="s">
        <v>6</v>
      </c>
      <c r="C12" s="10">
        <v>114</v>
      </c>
      <c r="F12" s="12" t="s">
        <v>6</v>
      </c>
      <c r="G12" s="12" t="s">
        <v>7</v>
      </c>
    </row>
    <row r="13" spans="1:7" x14ac:dyDescent="0.25">
      <c r="A13" s="8">
        <v>12</v>
      </c>
      <c r="B13" s="9" t="s">
        <v>6</v>
      </c>
      <c r="C13" s="11">
        <v>111</v>
      </c>
      <c r="E13" t="s">
        <v>10</v>
      </c>
      <c r="F13" s="4">
        <f>COUNT(C2:C21)</f>
        <v>20</v>
      </c>
      <c r="G13" s="4">
        <f>COUNT(C22:C71)</f>
        <v>50</v>
      </c>
    </row>
    <row r="14" spans="1:7" x14ac:dyDescent="0.25">
      <c r="A14" s="6">
        <v>13</v>
      </c>
      <c r="B14" s="7" t="s">
        <v>6</v>
      </c>
      <c r="C14" s="10">
        <v>116</v>
      </c>
      <c r="E14" t="s">
        <v>11</v>
      </c>
      <c r="F14" s="4">
        <f>F13-1</f>
        <v>19</v>
      </c>
      <c r="G14" s="4">
        <f>G13-1</f>
        <v>49</v>
      </c>
    </row>
    <row r="15" spans="1:7" x14ac:dyDescent="0.25">
      <c r="A15" s="8">
        <v>14</v>
      </c>
      <c r="B15" s="9" t="s">
        <v>6</v>
      </c>
      <c r="C15" s="11">
        <v>109</v>
      </c>
      <c r="E15" s="1" t="s">
        <v>12</v>
      </c>
      <c r="F15" s="1">
        <f>_xlfn.STDEV.S(C2:C21)</f>
        <v>3.5688712648767758</v>
      </c>
      <c r="G15">
        <f>_xlfn.STDEV.S(C22:C71)</f>
        <v>1.6003311236526216</v>
      </c>
    </row>
    <row r="16" spans="1:7" x14ac:dyDescent="0.25">
      <c r="A16" s="6">
        <v>15</v>
      </c>
      <c r="B16" s="7" t="s">
        <v>6</v>
      </c>
      <c r="C16" s="10">
        <v>112</v>
      </c>
      <c r="E16" s="1" t="s">
        <v>13</v>
      </c>
      <c r="F16" s="1">
        <f>F15/SQRT(F13)</f>
        <v>0.7980238751210128</v>
      </c>
      <c r="G16" s="1">
        <f>G15/SQRT(G13)</f>
        <v>0.22632099793573121</v>
      </c>
    </row>
    <row r="17" spans="1:8" x14ac:dyDescent="0.25">
      <c r="A17" s="8">
        <v>16</v>
      </c>
      <c r="B17" s="9" t="s">
        <v>6</v>
      </c>
      <c r="C17" s="11">
        <v>112</v>
      </c>
    </row>
    <row r="18" spans="1:8" x14ac:dyDescent="0.25">
      <c r="A18" s="6">
        <v>17</v>
      </c>
      <c r="B18" s="7" t="s">
        <v>6</v>
      </c>
      <c r="C18" s="10">
        <v>109</v>
      </c>
      <c r="E18" s="3" t="s">
        <v>1</v>
      </c>
    </row>
    <row r="19" spans="1:8" x14ac:dyDescent="0.25">
      <c r="A19" s="8">
        <v>18</v>
      </c>
      <c r="B19" s="9" t="s">
        <v>6</v>
      </c>
      <c r="C19" s="11">
        <v>110</v>
      </c>
    </row>
    <row r="20" spans="1:8" x14ac:dyDescent="0.25">
      <c r="A20" s="6">
        <v>19</v>
      </c>
      <c r="B20" s="7" t="s">
        <v>6</v>
      </c>
      <c r="C20" s="10">
        <v>112</v>
      </c>
      <c r="E20" s="1" t="s">
        <v>14</v>
      </c>
      <c r="F20">
        <f>ABS(F7/F16)</f>
        <v>6.2654767054955558</v>
      </c>
      <c r="G20">
        <f>ABS(G7/G16)</f>
        <v>0.45005959587575117</v>
      </c>
    </row>
    <row r="21" spans="1:8" x14ac:dyDescent="0.25">
      <c r="A21" s="8">
        <v>20</v>
      </c>
      <c r="B21" s="9" t="s">
        <v>6</v>
      </c>
      <c r="C21" s="11">
        <v>112</v>
      </c>
      <c r="E21" s="1" t="s">
        <v>15</v>
      </c>
      <c r="F21">
        <f>_xlfn.T.DIST.2T(F20,F14)</f>
        <v>5.1338284806678455E-6</v>
      </c>
      <c r="G21">
        <f>_xlfn.T.DIST.2T(G20,G14)</f>
        <v>0.65465235661515242</v>
      </c>
    </row>
    <row r="22" spans="1:8" x14ac:dyDescent="0.25">
      <c r="A22" s="6">
        <v>1</v>
      </c>
      <c r="B22" s="7" t="s">
        <v>7</v>
      </c>
      <c r="C22" s="10">
        <v>108.47543346984719</v>
      </c>
    </row>
    <row r="23" spans="1:8" x14ac:dyDescent="0.25">
      <c r="A23" s="8">
        <v>2</v>
      </c>
      <c r="B23" s="9" t="s">
        <v>7</v>
      </c>
      <c r="C23" s="11">
        <v>107.80589806966061</v>
      </c>
      <c r="E23" t="s">
        <v>16</v>
      </c>
      <c r="F23" t="s">
        <v>20</v>
      </c>
      <c r="G23" s="1">
        <f>F5-_xlfn.CONFIDENCE.T(0.05,F15,F13)</f>
        <v>109.32971683337959</v>
      </c>
      <c r="H23" s="1">
        <f>F5+_xlfn.CONFIDENCE.T(0.05,F15,F13)</f>
        <v>112.67028316662041</v>
      </c>
    </row>
    <row r="24" spans="1:8" x14ac:dyDescent="0.25">
      <c r="A24" s="6">
        <v>3</v>
      </c>
      <c r="B24" s="7" t="s">
        <v>7</v>
      </c>
      <c r="C24" s="10">
        <v>104.5064991524951</v>
      </c>
      <c r="E24" t="s">
        <v>16</v>
      </c>
      <c r="F24" t="s">
        <v>21</v>
      </c>
      <c r="G24" s="1">
        <f>G5-_xlfn.CONFIDENCE.T(0.05,G15,G13)</f>
        <v>105.44333299003682</v>
      </c>
      <c r="H24" s="1">
        <f>G5+_xlfn.CONFIDENCE.T(0.05,G15,G13)</f>
        <v>106.35295113622487</v>
      </c>
    </row>
    <row r="25" spans="1:8" x14ac:dyDescent="0.25">
      <c r="A25" s="8">
        <v>24</v>
      </c>
      <c r="B25" s="9" t="s">
        <v>7</v>
      </c>
      <c r="C25" s="11">
        <v>106.8267416829419</v>
      </c>
      <c r="E25" s="1"/>
    </row>
    <row r="26" spans="1:8" x14ac:dyDescent="0.25">
      <c r="A26" s="6">
        <v>25</v>
      </c>
      <c r="B26" s="7" t="s">
        <v>7</v>
      </c>
      <c r="C26" s="10">
        <v>106.88603884773288</v>
      </c>
      <c r="E26" t="s">
        <v>25</v>
      </c>
    </row>
    <row r="27" spans="1:8" x14ac:dyDescent="0.25">
      <c r="A27" s="8">
        <v>26</v>
      </c>
      <c r="B27" s="9" t="s">
        <v>7</v>
      </c>
      <c r="C27" s="11">
        <v>101</v>
      </c>
    </row>
    <row r="28" spans="1:8" x14ac:dyDescent="0.25">
      <c r="A28" s="6">
        <v>27</v>
      </c>
      <c r="B28" s="7" t="s">
        <v>7</v>
      </c>
      <c r="C28" s="10">
        <v>104</v>
      </c>
      <c r="E28" s="3" t="s">
        <v>4</v>
      </c>
    </row>
    <row r="29" spans="1:8" x14ac:dyDescent="0.25">
      <c r="A29" s="8">
        <v>28</v>
      </c>
      <c r="B29" s="9" t="s">
        <v>7</v>
      </c>
      <c r="C29" s="11">
        <v>103</v>
      </c>
    </row>
    <row r="30" spans="1:8" x14ac:dyDescent="0.25">
      <c r="A30" s="6">
        <v>29</v>
      </c>
      <c r="B30" s="7" t="s">
        <v>7</v>
      </c>
      <c r="C30" s="10">
        <v>105.29557350121074</v>
      </c>
      <c r="E30" t="s">
        <v>22</v>
      </c>
    </row>
    <row r="31" spans="1:8" x14ac:dyDescent="0.25">
      <c r="A31" s="8">
        <v>30</v>
      </c>
      <c r="B31" s="9" t="s">
        <v>7</v>
      </c>
      <c r="C31" s="11">
        <v>104.32554003608035</v>
      </c>
      <c r="E31" t="s">
        <v>23</v>
      </c>
    </row>
    <row r="32" spans="1:8" x14ac:dyDescent="0.25">
      <c r="A32" s="6">
        <v>31</v>
      </c>
      <c r="B32" s="7" t="s">
        <v>7</v>
      </c>
      <c r="C32" s="10">
        <v>104.29118282307169</v>
      </c>
    </row>
    <row r="33" spans="1:6" x14ac:dyDescent="0.25">
      <c r="A33" s="8">
        <v>32</v>
      </c>
      <c r="B33" s="9" t="s">
        <v>7</v>
      </c>
      <c r="C33" s="11">
        <v>106.62087158802223</v>
      </c>
      <c r="E33" s="1" t="s">
        <v>15</v>
      </c>
      <c r="F33">
        <f>_xlfn.T.TEST(C2:C21,C22:C71,2,3)</f>
        <v>3.352186505238856E-6</v>
      </c>
    </row>
    <row r="34" spans="1:6" x14ac:dyDescent="0.25">
      <c r="A34" s="6">
        <v>33</v>
      </c>
      <c r="B34" s="7" t="s">
        <v>7</v>
      </c>
      <c r="C34" s="10">
        <v>106.90533500602602</v>
      </c>
    </row>
    <row r="35" spans="1:6" x14ac:dyDescent="0.25">
      <c r="A35" s="8">
        <v>34</v>
      </c>
      <c r="B35" s="9" t="s">
        <v>7</v>
      </c>
      <c r="C35" s="11">
        <v>108.20319790204061</v>
      </c>
      <c r="E35" t="s">
        <v>24</v>
      </c>
    </row>
    <row r="36" spans="1:6" x14ac:dyDescent="0.25">
      <c r="A36" s="6">
        <v>35</v>
      </c>
      <c r="B36" s="7" t="s">
        <v>7</v>
      </c>
      <c r="C36" s="10">
        <v>104.74576924040797</v>
      </c>
    </row>
    <row r="37" spans="1:6" x14ac:dyDescent="0.25">
      <c r="A37" s="8">
        <v>36</v>
      </c>
      <c r="B37" s="9" t="s">
        <v>7</v>
      </c>
      <c r="C37" s="11">
        <v>107.93809850364792</v>
      </c>
    </row>
    <row r="38" spans="1:6" x14ac:dyDescent="0.25">
      <c r="A38" s="6">
        <v>37</v>
      </c>
      <c r="B38" s="7" t="s">
        <v>7</v>
      </c>
      <c r="C38" s="10">
        <v>107.29768793457681</v>
      </c>
    </row>
    <row r="39" spans="1:6" x14ac:dyDescent="0.25">
      <c r="A39" s="8">
        <v>38</v>
      </c>
      <c r="B39" s="9" t="s">
        <v>7</v>
      </c>
      <c r="C39" s="11">
        <v>109</v>
      </c>
    </row>
    <row r="40" spans="1:6" x14ac:dyDescent="0.25">
      <c r="A40" s="6">
        <v>39</v>
      </c>
      <c r="B40" s="7" t="s">
        <v>7</v>
      </c>
      <c r="C40" s="10">
        <v>108.25018580505414</v>
      </c>
    </row>
    <row r="41" spans="1:6" x14ac:dyDescent="0.25">
      <c r="A41" s="8">
        <v>40</v>
      </c>
      <c r="B41" s="9" t="s">
        <v>7</v>
      </c>
      <c r="C41" s="11">
        <v>104.30849032204512</v>
      </c>
    </row>
    <row r="42" spans="1:6" x14ac:dyDescent="0.25">
      <c r="A42" s="6">
        <v>41</v>
      </c>
      <c r="B42" s="7" t="s">
        <v>7</v>
      </c>
      <c r="C42" s="10">
        <v>103</v>
      </c>
    </row>
    <row r="43" spans="1:6" x14ac:dyDescent="0.25">
      <c r="A43" s="8">
        <v>42</v>
      </c>
      <c r="B43" s="9" t="s">
        <v>7</v>
      </c>
      <c r="C43" s="11">
        <v>103.68452193076286</v>
      </c>
    </row>
    <row r="44" spans="1:6" x14ac:dyDescent="0.25">
      <c r="A44" s="6">
        <v>43</v>
      </c>
      <c r="B44" s="7" t="s">
        <v>7</v>
      </c>
      <c r="C44" s="10">
        <v>104.96853771277412</v>
      </c>
    </row>
    <row r="45" spans="1:6" x14ac:dyDescent="0.25">
      <c r="A45" s="8">
        <v>44</v>
      </c>
      <c r="B45" s="9" t="s">
        <v>7</v>
      </c>
      <c r="C45" s="11">
        <v>107.54550240572058</v>
      </c>
    </row>
    <row r="46" spans="1:6" x14ac:dyDescent="0.25">
      <c r="A46" s="6">
        <v>45</v>
      </c>
      <c r="B46" s="7" t="s">
        <v>7</v>
      </c>
      <c r="C46" s="10">
        <v>106.87095921698845</v>
      </c>
    </row>
    <row r="47" spans="1:6" x14ac:dyDescent="0.25">
      <c r="A47" s="8">
        <v>46</v>
      </c>
      <c r="B47" s="9" t="s">
        <v>7</v>
      </c>
      <c r="C47" s="11">
        <v>104.03809609522878</v>
      </c>
    </row>
    <row r="48" spans="1:6" x14ac:dyDescent="0.25">
      <c r="A48" s="6">
        <v>47</v>
      </c>
      <c r="B48" s="7" t="s">
        <v>7</v>
      </c>
      <c r="C48" s="10">
        <v>106.12162960136843</v>
      </c>
    </row>
    <row r="49" spans="1:3" x14ac:dyDescent="0.25">
      <c r="A49" s="8">
        <v>48</v>
      </c>
      <c r="B49" s="9" t="s">
        <v>7</v>
      </c>
      <c r="C49" s="11">
        <v>107.64432333813336</v>
      </c>
    </row>
    <row r="50" spans="1:3" x14ac:dyDescent="0.25">
      <c r="A50" s="6">
        <v>49</v>
      </c>
      <c r="B50" s="7" t="s">
        <v>7</v>
      </c>
      <c r="C50" s="10">
        <v>106.83938986216451</v>
      </c>
    </row>
    <row r="51" spans="1:3" x14ac:dyDescent="0.25">
      <c r="A51" s="8">
        <v>50</v>
      </c>
      <c r="B51" s="9" t="s">
        <v>7</v>
      </c>
      <c r="C51" s="11">
        <v>104.5192585429855</v>
      </c>
    </row>
    <row r="52" spans="1:3" x14ac:dyDescent="0.25">
      <c r="A52" s="6">
        <v>51</v>
      </c>
      <c r="B52" s="7" t="s">
        <v>7</v>
      </c>
      <c r="C52" s="10">
        <v>105.7268201546094</v>
      </c>
    </row>
    <row r="53" spans="1:3" x14ac:dyDescent="0.25">
      <c r="A53" s="8">
        <v>52</v>
      </c>
      <c r="B53" s="9" t="s">
        <v>7</v>
      </c>
      <c r="C53" s="11">
        <v>107.47677633361435</v>
      </c>
    </row>
    <row r="54" spans="1:3" x14ac:dyDescent="0.25">
      <c r="A54" s="6">
        <v>53</v>
      </c>
      <c r="B54" s="7" t="s">
        <v>7</v>
      </c>
      <c r="C54" s="10">
        <v>104.59200532077169</v>
      </c>
    </row>
    <row r="55" spans="1:3" x14ac:dyDescent="0.25">
      <c r="A55" s="8">
        <v>54</v>
      </c>
      <c r="B55" s="9" t="s">
        <v>7</v>
      </c>
      <c r="C55" s="11">
        <v>104.84009685209486</v>
      </c>
    </row>
    <row r="56" spans="1:3" x14ac:dyDescent="0.25">
      <c r="A56" s="6">
        <v>55</v>
      </c>
      <c r="B56" s="7" t="s">
        <v>7</v>
      </c>
      <c r="C56" s="10">
        <v>105.37479434106262</v>
      </c>
    </row>
    <row r="57" spans="1:3" x14ac:dyDescent="0.25">
      <c r="A57" s="8">
        <v>56</v>
      </c>
      <c r="B57" s="9" t="s">
        <v>7</v>
      </c>
      <c r="C57" s="11">
        <v>106.4482521803743</v>
      </c>
    </row>
    <row r="58" spans="1:3" x14ac:dyDescent="0.25">
      <c r="A58" s="6">
        <v>57</v>
      </c>
      <c r="B58" s="7" t="s">
        <v>7</v>
      </c>
      <c r="C58" s="10">
        <v>106.38671383352826</v>
      </c>
    </row>
    <row r="59" spans="1:3" x14ac:dyDescent="0.25">
      <c r="A59" s="8">
        <v>58</v>
      </c>
      <c r="B59" s="9" t="s">
        <v>7</v>
      </c>
      <c r="C59" s="11">
        <v>104.61078964326893</v>
      </c>
    </row>
    <row r="60" spans="1:3" x14ac:dyDescent="0.25">
      <c r="A60" s="6">
        <v>59</v>
      </c>
      <c r="B60" s="7" t="s">
        <v>7</v>
      </c>
      <c r="C60" s="10">
        <v>106.32571888981514</v>
      </c>
    </row>
    <row r="61" spans="1:3" x14ac:dyDescent="0.25">
      <c r="A61" s="8">
        <v>60</v>
      </c>
      <c r="B61" s="9" t="s">
        <v>7</v>
      </c>
      <c r="C61" s="11">
        <v>107.30450641714764</v>
      </c>
    </row>
    <row r="62" spans="1:3" x14ac:dyDescent="0.25">
      <c r="A62" s="6">
        <v>61</v>
      </c>
      <c r="B62" s="7" t="s">
        <v>7</v>
      </c>
      <c r="C62" s="10">
        <v>105.89806503317034</v>
      </c>
    </row>
    <row r="63" spans="1:3" x14ac:dyDescent="0.25">
      <c r="A63" s="8">
        <v>62</v>
      </c>
      <c r="B63" s="9" t="s">
        <v>7</v>
      </c>
      <c r="C63" s="11">
        <v>105.99464772533496</v>
      </c>
    </row>
    <row r="64" spans="1:3" x14ac:dyDescent="0.25">
      <c r="A64" s="6">
        <v>63</v>
      </c>
      <c r="B64" s="7" t="s">
        <v>7</v>
      </c>
      <c r="C64" s="10">
        <v>106.36594422096567</v>
      </c>
    </row>
    <row r="65" spans="1:3" x14ac:dyDescent="0.25">
      <c r="A65" s="8">
        <v>64</v>
      </c>
      <c r="B65" s="9" t="s">
        <v>7</v>
      </c>
      <c r="C65" s="11">
        <v>105.7372206969161</v>
      </c>
    </row>
    <row r="66" spans="1:3" x14ac:dyDescent="0.25">
      <c r="A66" s="6">
        <v>65</v>
      </c>
      <c r="B66" s="7" t="s">
        <v>7</v>
      </c>
      <c r="C66" s="10">
        <v>106.04175726676124</v>
      </c>
    </row>
    <row r="67" spans="1:3" x14ac:dyDescent="0.25">
      <c r="A67" s="8">
        <v>66</v>
      </c>
      <c r="B67" s="9" t="s">
        <v>7</v>
      </c>
      <c r="C67" s="11">
        <v>105.84093387180395</v>
      </c>
    </row>
    <row r="68" spans="1:3" x14ac:dyDescent="0.25">
      <c r="A68" s="6">
        <v>67</v>
      </c>
      <c r="B68" s="7" t="s">
        <v>7</v>
      </c>
      <c r="C68" s="10">
        <v>105.99238608536628</v>
      </c>
    </row>
    <row r="69" spans="1:3" x14ac:dyDescent="0.25">
      <c r="A69" s="8">
        <v>68</v>
      </c>
      <c r="B69" s="9" t="s">
        <v>7</v>
      </c>
      <c r="C69" s="11">
        <v>106.32183682577113</v>
      </c>
    </row>
    <row r="70" spans="1:3" x14ac:dyDescent="0.25">
      <c r="A70" s="6">
        <v>69</v>
      </c>
      <c r="B70" s="7" t="s">
        <v>7</v>
      </c>
      <c r="C70" s="10">
        <v>106.29597963708423</v>
      </c>
    </row>
    <row r="71" spans="1:3" x14ac:dyDescent="0.25">
      <c r="A71" s="8">
        <v>70</v>
      </c>
      <c r="B71" s="9" t="s">
        <v>7</v>
      </c>
      <c r="C71" s="11">
        <v>106.41709523609489</v>
      </c>
    </row>
  </sheetData>
  <pageMargins left="0.7" right="0.7" top="0.78740157499999996" bottom="0.78740157499999996" header="0.3" footer="0.3"/>
  <pageSetup paperSize="9" orientation="portrait" horizontalDpi="300" verticalDpi="300" r:id="rId1"/>
  <ignoredErrors>
    <ignoredError sqref="F5:G5" formulaRang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Datensatz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2023-04-23T09:12:05Z</dcterms:created>
  <dcterms:modified xsi:type="dcterms:W3CDTF">2025-03-26T09:10:12Z</dcterms:modified>
</cp:coreProperties>
</file>